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/>
  <xr:revisionPtr revIDLastSave="0" documentId="8_{1E86C622-4CAC-4AA9-87DA-8A8E93596B9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Интернациональный" sheetId="28" r:id="rId1"/>
    <sheet name="Лист1" sheetId="47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8" l="1"/>
  <c r="E32" i="28"/>
  <c r="E33" i="28" l="1"/>
  <c r="E30" i="28"/>
  <c r="E28" i="28" l="1"/>
  <c r="D28" i="28"/>
  <c r="E25" i="28"/>
  <c r="D25" i="28"/>
  <c r="E22" i="28"/>
  <c r="D22" i="28"/>
  <c r="E19" i="28"/>
  <c r="D19" i="28"/>
  <c r="E15" i="28" l="1"/>
  <c r="D15" i="28"/>
  <c r="D13" i="28" s="1"/>
  <c r="C15" i="28"/>
  <c r="C28" i="28"/>
  <c r="C25" i="28"/>
  <c r="C22" i="28"/>
  <c r="C19" i="28"/>
  <c r="D14" i="28" l="1"/>
  <c r="C13" i="28"/>
  <c r="D12" i="28" s="1"/>
  <c r="E13" i="28" l="1"/>
  <c r="E12" i="28" s="1"/>
  <c r="C12" i="28"/>
</calcChain>
</file>

<file path=xl/sharedStrings.xml><?xml version="1.0" encoding="utf-8"?>
<sst xmlns="http://schemas.openxmlformats.org/spreadsheetml/2006/main" count="56" uniqueCount="33">
  <si>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</si>
  <si>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</si>
  <si>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</si>
  <si>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</si>
  <si>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</si>
  <si>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</si>
  <si>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</si>
  <si>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</si>
  <si>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</si>
  <si>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</si>
  <si>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</si>
  <si>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</si>
  <si>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</si>
  <si>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</si>
  <si>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</si>
  <si>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</si>
  <si>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</si>
  <si>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</si>
  <si>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</si>
  <si>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</si>
  <si>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</si>
  <si>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</si>
  <si>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</si>
  <si>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</si>
  <si>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</si>
  <si>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</si>
  <si>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</si>
  <si>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t>КГУ "Интернациональная средняя школа отдела образования Есильского района Акмолинской области»</t>
  </si>
  <si>
    <t>2020год</t>
  </si>
  <si>
    <t>3. Фонд заработной платы       57200 / 41952,1</t>
  </si>
  <si>
    <t>2. Всего расходы, тыс.тенге             84093 / 56675,9</t>
  </si>
  <si>
    <t>в.т.ч.4 кв</t>
  </si>
  <si>
    <t>по состоянию на "1" января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</si>
</sst>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2" fillId="0" borderId="2" xfId="0" applyFont="1" applyBorder="1"/>
    <xf numFmtId="0" fontId="4" fillId="0" borderId="2" xfId="0" applyFont="1" applyBorder="1"/>
    <xf numFmtId="0" fontId="3" fillId="0" borderId="2" xfId="0" applyFont="1" applyBorder="1"/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0" xfId="0" applyNumberFormat="1" applyFont="1"/>
    <xf numFmtId="0" fontId="2" fillId="2" borderId="0" xfId="0" applyFont="1" applyFill="1"/>
    <xf numFmtId="0" fontId="2" fillId="2" borderId="2" xfId="0" applyFont="1" applyFill="1" applyBorder="1"/>
    <xf numFmtId="0" fontId="3" fillId="2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164" fontId="2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7" fillId="0" borderId="0" xfId="0" applyFont="1" applyFill="1"/>
    <xf numFmtId="0" fontId="2" fillId="3" borderId="2" xfId="0" applyFont="1" applyFill="1" applyBorder="1"/>
    <xf numFmtId="0" fontId="7" fillId="0" borderId="0" xfId="0" applyFont="1"/>
    <xf numFmtId="0" fontId="2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/>
    <xf numFmtId="164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K33"/>
  <sheetViews>
    <sheetView tabSelected="1" zoomScale="70" zoomScaleNormal="70" workbookViewId="0">
      <selection activeCell="E46" sqref="E46"/>
    </sheetView>
  </sheetViews>
  <sheetFormatPr defaultColWidth="9.140625" defaultRowHeight="20.25" x14ac:dyDescent="0.3"/>
  <cols>
    <col min="1" max="1" width="69.42578125" style="2" customWidth="1"/>
    <col min="2" max="2" width="9.140625" style="19"/>
    <col min="3" max="3" width="12" style="18" customWidth="1"/>
    <col min="4" max="4" width="16.42578125" style="18" customWidth="1"/>
    <col min="5" max="5" width="13.140625" style="18" customWidth="1"/>
    <col min="6" max="6" width="18.140625" style="18" customWidth="1"/>
    <col min="7" max="7" width="8.42578125" style="18" customWidth="1"/>
    <col min="8" max="8" width="12" style="2" customWidth="1"/>
    <col min="9" max="16384" width="9.140625" style="2"/>
  </cols>
  <sheetData>
    <row r="1" spans="1:8" x14ac:dyDescent="0.3">
      <c r="A1" s="39" t="s">
        <v>12</v>
      </c>
      <c r="B1" s="39"/>
      <c r="C1" s="39"/>
      <c r="D1" s="39"/>
      <c r="E1" s="39"/>
      <c r="F1" s="29"/>
    </row>
    <row r="2" spans="1:8" x14ac:dyDescent="0.3">
      <c r="A2" s="39" t="s">
        <v>32</v>
      </c>
      <c r="B2" s="39"/>
      <c r="C2" s="39"/>
      <c r="D2" s="39"/>
      <c r="E2" s="39"/>
      <c r="F2" s="29"/>
    </row>
    <row r="3" spans="1:8" x14ac:dyDescent="0.3">
      <c r="A3" s="1"/>
    </row>
    <row r="4" spans="1:8" ht="45" customHeight="1" x14ac:dyDescent="0.3">
      <c r="A4" s="44" t="s">
        <v>27</v>
      </c>
      <c r="B4" s="44"/>
      <c r="C4" s="44"/>
      <c r="D4" s="44"/>
      <c r="E4" s="44"/>
      <c r="F4" s="30"/>
    </row>
    <row r="5" spans="1:8" ht="15.75" customHeight="1" x14ac:dyDescent="0.3">
      <c r="A5" s="40" t="s">
        <v>13</v>
      </c>
      <c r="B5" s="40"/>
      <c r="C5" s="40"/>
      <c r="D5" s="40"/>
      <c r="E5" s="40"/>
      <c r="F5" s="31"/>
    </row>
    <row r="6" spans="1:8" x14ac:dyDescent="0.3">
      <c r="A6" s="3"/>
    </row>
    <row r="7" spans="1:8" x14ac:dyDescent="0.3">
      <c r="A7" s="9" t="s">
        <v>14</v>
      </c>
    </row>
    <row r="8" spans="1:8" x14ac:dyDescent="0.3">
      <c r="A8" s="1"/>
    </row>
    <row r="9" spans="1:8" x14ac:dyDescent="0.3">
      <c r="A9" s="41" t="s">
        <v>24</v>
      </c>
      <c r="B9" s="42" t="s">
        <v>15</v>
      </c>
      <c r="C9" s="43" t="s">
        <v>28</v>
      </c>
      <c r="D9" s="43"/>
      <c r="E9" s="43"/>
      <c r="F9" s="32"/>
    </row>
    <row r="10" spans="1:8" ht="40.5" x14ac:dyDescent="0.3">
      <c r="A10" s="41"/>
      <c r="B10" s="42"/>
      <c r="C10" s="24" t="s">
        <v>16</v>
      </c>
      <c r="D10" s="24" t="s">
        <v>17</v>
      </c>
      <c r="E10" s="23" t="s">
        <v>11</v>
      </c>
      <c r="F10" s="23" t="s">
        <v>31</v>
      </c>
    </row>
    <row r="11" spans="1:8" x14ac:dyDescent="0.3">
      <c r="A11" s="4" t="s">
        <v>18</v>
      </c>
      <c r="B11" s="20" t="s">
        <v>10</v>
      </c>
      <c r="C11" s="28">
        <v>64</v>
      </c>
      <c r="D11" s="28">
        <v>64</v>
      </c>
      <c r="E11" s="28">
        <v>64</v>
      </c>
      <c r="F11" s="28"/>
    </row>
    <row r="12" spans="1:8" ht="25.5" x14ac:dyDescent="0.3">
      <c r="A12" s="7" t="s">
        <v>20</v>
      </c>
      <c r="B12" s="20" t="s">
        <v>2</v>
      </c>
      <c r="C12" s="17">
        <f>(C13-C32)/C11</f>
        <v>1286.453125</v>
      </c>
      <c r="D12" s="17">
        <f t="shared" ref="D12:E12" si="0">(D13-D32)/D11</f>
        <v>864.28125</v>
      </c>
      <c r="E12" s="17">
        <f t="shared" si="0"/>
        <v>968.50625000000002</v>
      </c>
      <c r="F12" s="17"/>
    </row>
    <row r="13" spans="1:8" ht="25.5" x14ac:dyDescent="0.3">
      <c r="A13" s="4" t="s">
        <v>30</v>
      </c>
      <c r="B13" s="20" t="s">
        <v>2</v>
      </c>
      <c r="C13" s="36">
        <f>C15+C29+C30+C31+C32+C33</f>
        <v>84093</v>
      </c>
      <c r="D13" s="36">
        <f>D15+D29+D30+D31+D32+D33</f>
        <v>56678</v>
      </c>
      <c r="E13" s="36">
        <f>E15+E29+E30+E31+E32+E33</f>
        <v>65090.6</v>
      </c>
      <c r="F13" s="35">
        <f>F15+F29</f>
        <v>15843.2</v>
      </c>
    </row>
    <row r="14" spans="1:8" x14ac:dyDescent="0.3">
      <c r="A14" s="6" t="s">
        <v>0</v>
      </c>
      <c r="B14" s="21"/>
      <c r="C14" s="15"/>
      <c r="D14" s="15">
        <f t="shared" ref="D14" si="1">C14</f>
        <v>0</v>
      </c>
      <c r="E14" s="15"/>
      <c r="F14" s="15"/>
      <c r="H14" s="11"/>
    </row>
    <row r="15" spans="1:8" ht="25.5" x14ac:dyDescent="0.3">
      <c r="A15" s="4" t="s">
        <v>29</v>
      </c>
      <c r="B15" s="20" t="s">
        <v>2</v>
      </c>
      <c r="C15" s="35">
        <f>C17+C20+C23+C26</f>
        <v>57200</v>
      </c>
      <c r="D15" s="35">
        <f t="shared" ref="D15:E15" si="2">D17+D20+D23+D26</f>
        <v>41953</v>
      </c>
      <c r="E15" s="35">
        <f t="shared" si="2"/>
        <v>41952.100000000006</v>
      </c>
      <c r="F15" s="35">
        <v>14342.7</v>
      </c>
    </row>
    <row r="16" spans="1:8" x14ac:dyDescent="0.3">
      <c r="A16" s="6" t="s">
        <v>1</v>
      </c>
      <c r="B16" s="21"/>
      <c r="C16" s="16"/>
      <c r="D16" s="16"/>
      <c r="E16" s="16"/>
      <c r="F16" s="16"/>
    </row>
    <row r="17" spans="1:11" s="12" customFormat="1" ht="25.5" x14ac:dyDescent="0.3">
      <c r="A17" s="13" t="s">
        <v>25</v>
      </c>
      <c r="B17" s="20" t="s">
        <v>2</v>
      </c>
      <c r="C17" s="26">
        <v>3700</v>
      </c>
      <c r="D17" s="26">
        <v>3193</v>
      </c>
      <c r="E17" s="26">
        <v>3192.7</v>
      </c>
      <c r="F17" s="26">
        <v>1108.9000000000001</v>
      </c>
      <c r="G17" s="18"/>
    </row>
    <row r="18" spans="1:11" s="12" customFormat="1" x14ac:dyDescent="0.3">
      <c r="A18" s="14" t="s">
        <v>4</v>
      </c>
      <c r="B18" s="22" t="s">
        <v>3</v>
      </c>
      <c r="C18" s="16">
        <v>2</v>
      </c>
      <c r="D18" s="16">
        <v>2</v>
      </c>
      <c r="E18" s="16">
        <v>2</v>
      </c>
      <c r="F18" s="16"/>
      <c r="G18" s="18"/>
    </row>
    <row r="19" spans="1:11" s="12" customFormat="1" ht="21.95" customHeight="1" x14ac:dyDescent="0.3">
      <c r="A19" s="14" t="s">
        <v>22</v>
      </c>
      <c r="B19" s="20" t="s">
        <v>23</v>
      </c>
      <c r="C19" s="17">
        <f>C17/C18/12*1000</f>
        <v>154166.66666666666</v>
      </c>
      <c r="D19" s="17">
        <f>D17*1000/9/D18</f>
        <v>177388.88888888888</v>
      </c>
      <c r="E19" s="17">
        <f>E17*1000/9/E18</f>
        <v>177372.22222222222</v>
      </c>
      <c r="F19" s="17"/>
      <c r="G19" s="18"/>
    </row>
    <row r="20" spans="1:11" s="12" customFormat="1" ht="25.5" x14ac:dyDescent="0.3">
      <c r="A20" s="13" t="s">
        <v>26</v>
      </c>
      <c r="B20" s="20" t="s">
        <v>2</v>
      </c>
      <c r="C20" s="13">
        <v>38400</v>
      </c>
      <c r="D20" s="13">
        <v>28887</v>
      </c>
      <c r="E20" s="13">
        <v>28886.400000000001</v>
      </c>
      <c r="F20" s="13">
        <v>9265.7999999999993</v>
      </c>
      <c r="G20" s="18"/>
    </row>
    <row r="21" spans="1:11" x14ac:dyDescent="0.3">
      <c r="A21" s="7" t="s">
        <v>4</v>
      </c>
      <c r="B21" s="22" t="s">
        <v>3</v>
      </c>
      <c r="C21" s="13">
        <v>13.5</v>
      </c>
      <c r="D21" s="13">
        <v>13.5</v>
      </c>
      <c r="E21" s="13">
        <v>13.5</v>
      </c>
      <c r="F21" s="13"/>
    </row>
    <row r="22" spans="1:11" ht="21.95" customHeight="1" x14ac:dyDescent="0.3">
      <c r="A22" s="7" t="s">
        <v>22</v>
      </c>
      <c r="B22" s="20" t="s">
        <v>23</v>
      </c>
      <c r="C22" s="37">
        <f>C20/C21/12*1000</f>
        <v>237037.03703703705</v>
      </c>
      <c r="D22" s="37">
        <f>D20*1000/9/D21</f>
        <v>237753.08641975306</v>
      </c>
      <c r="E22" s="37">
        <f>E20*1000/9/E21</f>
        <v>237748.14814814815</v>
      </c>
      <c r="F22" s="37"/>
    </row>
    <row r="23" spans="1:11" ht="39" x14ac:dyDescent="0.3">
      <c r="A23" s="10" t="s">
        <v>21</v>
      </c>
      <c r="B23" s="20" t="s">
        <v>2</v>
      </c>
      <c r="C23" s="13">
        <v>5000</v>
      </c>
      <c r="D23" s="13">
        <v>3838</v>
      </c>
      <c r="E23" s="13">
        <v>3838</v>
      </c>
      <c r="F23" s="13">
        <v>1058.7</v>
      </c>
    </row>
    <row r="24" spans="1:11" x14ac:dyDescent="0.3">
      <c r="A24" s="7" t="s">
        <v>4</v>
      </c>
      <c r="B24" s="22" t="s">
        <v>3</v>
      </c>
      <c r="C24" s="13">
        <v>3.5</v>
      </c>
      <c r="D24" s="13">
        <v>3.5</v>
      </c>
      <c r="E24" s="13">
        <v>3.5</v>
      </c>
      <c r="F24" s="13"/>
    </row>
    <row r="25" spans="1:11" ht="21.95" customHeight="1" x14ac:dyDescent="0.3">
      <c r="A25" s="7" t="s">
        <v>22</v>
      </c>
      <c r="B25" s="20" t="s">
        <v>23</v>
      </c>
      <c r="C25" s="37">
        <f>C23/C24/12*1000</f>
        <v>119047.61904761905</v>
      </c>
      <c r="D25" s="37">
        <f>D23*1000/9/D24</f>
        <v>121841.26984126984</v>
      </c>
      <c r="E25" s="37">
        <f>E23*1000/9/E24</f>
        <v>121841.26984126984</v>
      </c>
      <c r="F25" s="37"/>
    </row>
    <row r="26" spans="1:11" ht="25.5" x14ac:dyDescent="0.3">
      <c r="A26" s="5" t="s">
        <v>19</v>
      </c>
      <c r="B26" s="20" t="s">
        <v>2</v>
      </c>
      <c r="C26" s="13">
        <v>10100</v>
      </c>
      <c r="D26" s="13">
        <v>6035</v>
      </c>
      <c r="E26" s="13">
        <v>6035</v>
      </c>
      <c r="F26" s="13">
        <v>2909.3</v>
      </c>
    </row>
    <row r="27" spans="1:11" x14ac:dyDescent="0.3">
      <c r="A27" s="7" t="s">
        <v>4</v>
      </c>
      <c r="B27" s="22" t="s">
        <v>3</v>
      </c>
      <c r="C27" s="13">
        <v>13</v>
      </c>
      <c r="D27" s="13">
        <v>13</v>
      </c>
      <c r="E27" s="13">
        <v>13</v>
      </c>
      <c r="F27" s="13"/>
    </row>
    <row r="28" spans="1:11" ht="21.95" customHeight="1" x14ac:dyDescent="0.3">
      <c r="A28" s="7" t="s">
        <v>22</v>
      </c>
      <c r="B28" s="20" t="s">
        <v>23</v>
      </c>
      <c r="C28" s="37">
        <f>C26/C27/12*1000</f>
        <v>64743.589743589735</v>
      </c>
      <c r="D28" s="37">
        <f>D26*1000/9/D27</f>
        <v>51581.196581196578</v>
      </c>
      <c r="E28" s="37">
        <f>E26*1000/9/E27</f>
        <v>51581.196581196578</v>
      </c>
      <c r="F28" s="37"/>
    </row>
    <row r="29" spans="1:11" ht="25.5" x14ac:dyDescent="0.3">
      <c r="A29" s="4" t="s">
        <v>5</v>
      </c>
      <c r="B29" s="20" t="s">
        <v>2</v>
      </c>
      <c r="C29" s="38">
        <v>6000</v>
      </c>
      <c r="D29" s="38">
        <v>2817</v>
      </c>
      <c r="E29" s="38">
        <v>2816.7</v>
      </c>
      <c r="F29" s="37">
        <v>1500.5</v>
      </c>
      <c r="G29" s="25"/>
      <c r="H29" s="25"/>
      <c r="I29" s="25"/>
      <c r="J29" s="27"/>
      <c r="K29" s="27"/>
    </row>
    <row r="30" spans="1:11" ht="36.75" x14ac:dyDescent="0.3">
      <c r="A30" s="8" t="s">
        <v>6</v>
      </c>
      <c r="B30" s="20" t="s">
        <v>2</v>
      </c>
      <c r="C30" s="38">
        <v>16284</v>
      </c>
      <c r="D30" s="38">
        <v>9536</v>
      </c>
      <c r="E30" s="37">
        <f>9535.8+F30</f>
        <v>15426.199999999999</v>
      </c>
      <c r="F30" s="37">
        <v>5890.4</v>
      </c>
      <c r="G30" s="25"/>
      <c r="H30" s="25"/>
      <c r="I30" s="27"/>
      <c r="J30" s="27"/>
      <c r="K30" s="27"/>
    </row>
    <row r="31" spans="1:11" ht="25.5" x14ac:dyDescent="0.3">
      <c r="A31" s="8" t="s">
        <v>7</v>
      </c>
      <c r="B31" s="20" t="s">
        <v>2</v>
      </c>
      <c r="C31" s="38">
        <v>300</v>
      </c>
      <c r="D31" s="38">
        <v>0</v>
      </c>
      <c r="E31" s="38">
        <v>0</v>
      </c>
      <c r="F31" s="37">
        <v>0</v>
      </c>
      <c r="G31" s="33"/>
      <c r="H31" s="34"/>
      <c r="I31" s="34"/>
      <c r="J31" s="34"/>
      <c r="K31" s="34"/>
    </row>
    <row r="32" spans="1:11" ht="36.75" x14ac:dyDescent="0.3">
      <c r="A32" s="8" t="s">
        <v>8</v>
      </c>
      <c r="B32" s="20" t="s">
        <v>2</v>
      </c>
      <c r="C32" s="38">
        <v>1760</v>
      </c>
      <c r="D32" s="38">
        <v>1364</v>
      </c>
      <c r="E32" s="37">
        <f>1363.8+F32</f>
        <v>3106.2</v>
      </c>
      <c r="F32" s="37">
        <v>1742.4</v>
      </c>
    </row>
    <row r="33" spans="1:6" ht="65.25" customHeight="1" x14ac:dyDescent="0.3">
      <c r="A33" s="8" t="s">
        <v>9</v>
      </c>
      <c r="B33" s="20" t="s">
        <v>2</v>
      </c>
      <c r="C33" s="38">
        <v>2549</v>
      </c>
      <c r="D33" s="38">
        <v>1008</v>
      </c>
      <c r="E33" s="37">
        <f>1007.5+F33</f>
        <v>1789.4</v>
      </c>
      <c r="F33" s="37">
        <v>781.9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>
      <selection activeCell="K30" sqref="K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Интернациональный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2021-02-23T06:08:11Z</dcterms:modified>
</cp:coreProperties>
</file>